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<sst xmlns="http://schemas.openxmlformats.org/spreadsheetml/2006/main" count="57" uniqueCount="50">
  <si>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</si>
  <si>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</si>
  <si>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</si>
  <si>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</si>
  <si>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</si>
  <si>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</si>
  <si>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</si>
  <si>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</si>
  <si>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</si>
  <si>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</si>
  <si>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</si>
  <si>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</si>
  <si>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</si>
  <si>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</si>
  <si>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</si>
  <si>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</si>
  <si>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</si>
  <si>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</si>
  <si>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</si>
  <si>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</si>
  <si>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</si>
  <si>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</si>
  <si>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</si>
  <si>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</si>
  <si>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</si>
  <si>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</si>
  <si>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</si>
  <si>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</si>
  <si>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</si>
  <si>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</si>
  <si>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</si>
  <si>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Buxted Parish Council</t>
  </si>
  <si>
    <t>East Sussex</t>
  </si>
  <si>
    <t>2019/20</t>
  </si>
  <si>
    <t>2020/21</t>
  </si>
  <si>
    <t xml:space="preserve">During 2020-2021 Buxted Parish Council received a grant from Wealden District Council for COVID restrictions of £10000. In 2020-2021 we also received £8980 in CIL funds, and £9556 from the Ionides Trust for the works to the car park extension. </t>
  </si>
  <si>
    <t xml:space="preserve">  </t>
  </si>
  <si>
    <t>During 2020-2021 we extended the car park at a cost of £36900. If you remove this figure from Box 6 it would take us back to witihin 15% difference.</t>
  </si>
  <si>
    <t>EMR Election</t>
  </si>
  <si>
    <t>EMR Staff</t>
  </si>
  <si>
    <t>EMR Play Area Renewal</t>
  </si>
  <si>
    <t>EMR play area maintenance</t>
  </si>
  <si>
    <t>EMR traffic management</t>
  </si>
  <si>
    <t>EMR Computer &amp; office equipment</t>
  </si>
  <si>
    <t>EMR Legal &amp; Valuation fees</t>
  </si>
  <si>
    <t>EMR Parish Hall development</t>
  </si>
  <si>
    <t>EMR allotment deposits</t>
  </si>
  <si>
    <t>EMR Repairs and Renewals (Reading Room)</t>
  </si>
  <si>
    <t>EMR CIL funds</t>
  </si>
  <si>
    <t>EMR Play Equipment (off site)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</si>
</sst>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5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32</v>
      </c>
      <c r="L3" s="9"/>
    </row>
    <row r="4" ht="14.2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33</v>
      </c>
      <c r="E8" s="27"/>
      <c r="F8" s="38" t="s">
        <v>34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309556</v>
      </c>
      <c r="F11" s="8">
        <v>310045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103031</v>
      </c>
      <c r="F13" s="8">
        <v>105091</v>
      </c>
      <c r="G13" s="5">
        <f>F13-D13</f>
        <v>2060</v>
      </c>
      <c r="H13" s="6">
        <f>IF((D13&gt;F13),(D13-F13)/D13,IF(D13&lt;F13,-(D13-F13)/D13,IF(D13=F13,0)))</f>
        <v>0.019993982393648514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2" t="s">
        <v>3</v>
      </c>
      <c r="B15" s="42"/>
      <c r="C15" s="42"/>
      <c r="D15" s="8">
        <v>8654</v>
      </c>
      <c r="F15" s="8">
        <v>35102</v>
      </c>
      <c r="G15" s="5">
        <f>F15-D15</f>
        <v>26448</v>
      </c>
      <c r="H15" s="6">
        <f>IF((D15&gt;F15),(D15-F15)/D15,IF(D15&lt;F15,-(D15-F15)/D15,IF(D15=F15,0)))</f>
        <v>3.056159001617749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35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55424</v>
      </c>
      <c r="F17" s="8">
        <v>54911</v>
      </c>
      <c r="G17" s="5">
        <f>F17-D17</f>
        <v>-513</v>
      </c>
      <c r="H17" s="6">
        <f>IF((D17&gt;F17),(D17-F17)/D17,IF(D17&lt;F17,-(D17-F17)/D17,IF(D17=F17,0)))</f>
        <v>0.009255918013856813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2" t="s">
        <v>21</v>
      </c>
      <c r="B21" s="42"/>
      <c r="C21" s="42"/>
      <c r="D21" s="8">
        <v>55772</v>
      </c>
      <c r="F21" s="8">
        <v>86420</v>
      </c>
      <c r="G21" s="5">
        <f>F21-D21</f>
        <v>30648</v>
      </c>
      <c r="H21" s="6">
        <f>IF((D21&gt;F21),(D21-F21)/D21,IF(D21&lt;F21,-(D21-F21)/D21,IF(D21=F21,0)))</f>
        <v>0.5495230581653876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310045</v>
      </c>
      <c r="F23" s="2">
        <f>F11+F13+F15-F17-F19-F21</f>
        <v>308907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36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310045</v>
      </c>
      <c r="F26" s="8">
        <v>308907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124443</v>
      </c>
      <c r="F28" s="8">
        <v>124856</v>
      </c>
      <c r="G28" s="5">
        <f>F28-D28</f>
        <v>413</v>
      </c>
      <c r="H28" s="6">
        <f>IF((D28&gt;F28),(D28-F28)/D28,IF(D28&lt;F28,-(D28-F28)/D28,IF(D28=F28,0)))</f>
        <v>0.0033187885216524834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36.8515625" style="0" bestFit="1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38</v>
      </c>
      <c r="D7" s="34">
        <v>3313.25</v>
      </c>
    </row>
    <row r="8" spans="2:4" ht="15" customHeight="1">
      <c r="B8" s="34" t="s">
        <v>39</v>
      </c>
      <c r="D8" s="34">
        <v>1500</v>
      </c>
    </row>
    <row r="9" spans="2:4" ht="15">
      <c r="B9" s="34" t="s">
        <v>40</v>
      </c>
      <c r="D9" s="34">
        <v>14850</v>
      </c>
    </row>
    <row r="10" spans="2:4" ht="15">
      <c r="B10" s="34" t="s">
        <v>41</v>
      </c>
      <c r="D10" s="34">
        <v>5420</v>
      </c>
    </row>
    <row r="11" spans="2:4" ht="15">
      <c r="B11" s="34" t="s">
        <v>42</v>
      </c>
      <c r="D11" s="34">
        <v>6000</v>
      </c>
    </row>
    <row r="12" spans="2:4" ht="15">
      <c r="B12" s="34" t="s">
        <v>43</v>
      </c>
      <c r="D12" s="34">
        <v>2500</v>
      </c>
    </row>
    <row r="13" spans="2:4" ht="15">
      <c r="B13" s="34" t="s">
        <v>47</v>
      </c>
      <c r="D13" s="34">
        <v>50000</v>
      </c>
    </row>
    <row r="14" spans="2:4" ht="15">
      <c r="B14" s="34" t="s">
        <v>45</v>
      </c>
      <c r="D14" s="34">
        <v>59496</v>
      </c>
    </row>
    <row r="15" spans="2:4" ht="15">
      <c r="B15" s="34" t="s">
        <v>46</v>
      </c>
      <c r="D15" s="34">
        <v>1160</v>
      </c>
    </row>
    <row r="16" spans="2:4" ht="15">
      <c r="B16" s="34" t="s">
        <v>48</v>
      </c>
      <c r="D16" s="34">
        <v>11325.12</v>
      </c>
    </row>
    <row r="17" spans="2:4" ht="15">
      <c r="B17" s="34" t="s">
        <v>49</v>
      </c>
      <c r="D17" s="34">
        <v>51122.74</v>
      </c>
    </row>
    <row r="18" spans="2:4" ht="15">
      <c r="B18" s="34" t="s">
        <v>44</v>
      </c>
      <c r="D18" s="34">
        <v>5000</v>
      </c>
    </row>
    <row r="19" ht="15">
      <c r="E19" s="33">
        <f>SUM(D7:D18)</f>
        <v>211687.11</v>
      </c>
    </row>
    <row r="21" spans="1:4" ht="15">
      <c r="A21" s="31" t="s">
        <v>25</v>
      </c>
      <c r="D21" s="34">
        <v>97219.9</v>
      </c>
    </row>
    <row r="22" ht="15">
      <c r="E22" s="33">
        <f>D21</f>
        <v>97219.9</v>
      </c>
    </row>
    <row r="23" spans="1:6" ht="15.75" thickBot="1">
      <c r="A23" s="31" t="s">
        <v>26</v>
      </c>
      <c r="F23" s="35">
        <f>E19+E22</f>
        <v>308907.01</v>
      </c>
    </row>
    <row r="24" ht="15.75" thickTop="1"/>
  </sheetData>
  <sheetProtection/>
  <printOptions/>
  <pageMargins left="0.7" right="0.7" top="0.75" bottom="0.75" header="0.3" footer="0.3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Beccy</cp:lastModifiedBy>
  <cp:lastPrinted>2021-06-15T07:43:25Z</cp:lastPrinted>
  <dcterms:created xsi:type="dcterms:W3CDTF">2012-07-11T10:01:28Z</dcterms:created>
  <dcterms:modified xsi:type="dcterms:W3CDTF">2021-06-25T12:40:25Z</dcterms:modified>
  <cp:category/>
  <cp:version/>
  <cp:contentType/>
  <cp:contentStatus/>
</cp:coreProperties>
</file>